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kz-fs\Sdilene_ULA\Usek provozne technicky\Dokumenty_Sdilene\OSUN\01_KZ\Hajdlová\Jiné\EPS\"/>
    </mc:Choice>
  </mc:AlternateContent>
  <bookViews>
    <workbookView xWindow="0" yWindow="0" windowWidth="23235" windowHeight="8970" activeTab="1"/>
  </bookViews>
  <sheets>
    <sheet name="nabídkový ceník" sheetId="1" r:id="rId1"/>
    <sheet name="vyhodnocovací list" sheetId="2" r:id="rId2"/>
  </sheets>
  <calcPr calcId="162913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3" i="2" l="1"/>
  <c r="E22" i="2"/>
  <c r="E4" i="2"/>
  <c r="F40" i="2" l="1"/>
  <c r="E10" i="2"/>
  <c r="F10" i="2" s="1"/>
  <c r="E11" i="2"/>
  <c r="F11" i="2" s="1"/>
  <c r="E12" i="2"/>
  <c r="F12" i="2" s="1"/>
  <c r="E13" i="2"/>
  <c r="F13" i="2" s="1"/>
  <c r="E14" i="2"/>
  <c r="F14" i="2" s="1"/>
  <c r="E15" i="2"/>
  <c r="F15" i="2" s="1"/>
  <c r="E16" i="2"/>
  <c r="F16" i="2" s="1"/>
  <c r="E17" i="2"/>
  <c r="F17" i="2" s="1"/>
  <c r="E18" i="2"/>
  <c r="F18" i="2" s="1"/>
  <c r="E19" i="2"/>
  <c r="F19" i="2" s="1"/>
  <c r="E20" i="2"/>
  <c r="F20" i="2" s="1"/>
  <c r="E21" i="2"/>
  <c r="F21" i="2" s="1"/>
  <c r="F22" i="2"/>
  <c r="E23" i="2"/>
  <c r="F23" i="2" s="1"/>
  <c r="E24" i="2"/>
  <c r="F24" i="2" s="1"/>
  <c r="E25" i="2"/>
  <c r="F25" i="2" s="1"/>
  <c r="E26" i="2"/>
  <c r="F26" i="2" s="1"/>
  <c r="E27" i="2"/>
  <c r="F27" i="2" s="1"/>
  <c r="E28" i="2"/>
  <c r="F28" i="2" s="1"/>
  <c r="E29" i="2"/>
  <c r="F29" i="2" s="1"/>
  <c r="E30" i="2"/>
  <c r="F30" i="2" s="1"/>
  <c r="E31" i="2"/>
  <c r="F31" i="2" s="1"/>
  <c r="E32" i="2"/>
  <c r="F32" i="2" s="1"/>
  <c r="E33" i="2"/>
  <c r="F33" i="2" s="1"/>
  <c r="E34" i="2"/>
  <c r="F34" i="2" s="1"/>
  <c r="E35" i="2"/>
  <c r="F35" i="2" s="1"/>
  <c r="E36" i="2"/>
  <c r="F36" i="2" s="1"/>
  <c r="E37" i="2"/>
  <c r="F37" i="2" s="1"/>
  <c r="E38" i="2"/>
  <c r="F38" i="2" s="1"/>
  <c r="E39" i="2"/>
  <c r="F39" i="2" s="1"/>
  <c r="E40" i="2"/>
  <c r="E41" i="2"/>
  <c r="F41" i="2" s="1"/>
  <c r="E42" i="2"/>
  <c r="F42" i="2" s="1"/>
  <c r="F43" i="2"/>
  <c r="E9" i="2"/>
  <c r="F9" i="2" s="1"/>
  <c r="E6" i="2"/>
  <c r="F6" i="2" s="1"/>
  <c r="E7" i="2"/>
  <c r="F7" i="2" s="1"/>
  <c r="E8" i="2"/>
  <c r="F8" i="2" s="1"/>
  <c r="E5" i="2"/>
  <c r="F5" i="2" s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23" i="1"/>
  <c r="C22" i="1"/>
  <c r="C21" i="1"/>
  <c r="C20" i="1"/>
  <c r="C15" i="1"/>
  <c r="C16" i="1"/>
  <c r="C17" i="1"/>
  <c r="C14" i="1"/>
  <c r="C11" i="1"/>
  <c r="E45" i="2" l="1"/>
  <c r="F45" i="2" s="1"/>
  <c r="F4" i="2"/>
</calcChain>
</file>

<file path=xl/sharedStrings.xml><?xml version="1.0" encoding="utf-8"?>
<sst xmlns="http://schemas.openxmlformats.org/spreadsheetml/2006/main" count="146" uniqueCount="65">
  <si>
    <t xml:space="preserve">Revize EPS v Krajské zdravotní, a.s. - Masarykově nemocnici v Ústí nad Labem, o.z. </t>
  </si>
  <si>
    <t>nabídková cena v  Kč bez DPH</t>
  </si>
  <si>
    <t>nabídková cena v  Kč vč. DPH</t>
  </si>
  <si>
    <t>ústředna - M</t>
  </si>
  <si>
    <t>akumulátor - P</t>
  </si>
  <si>
    <t>počet čidel - P</t>
  </si>
  <si>
    <t>ústředna - P</t>
  </si>
  <si>
    <t>tlačítkový hlásič - P</t>
  </si>
  <si>
    <t>tablo obsluhy -R</t>
  </si>
  <si>
    <t>Ionizační hlásič kouřový - R</t>
  </si>
  <si>
    <t>Ionizační hlásič - R</t>
  </si>
  <si>
    <t>OPPO - R</t>
  </si>
  <si>
    <t>ústředna - R</t>
  </si>
  <si>
    <t>přídavný panel - R</t>
  </si>
  <si>
    <t>signalizační panel - R</t>
  </si>
  <si>
    <t>tepelný hlásič - R</t>
  </si>
  <si>
    <t>automatický hlásič - R</t>
  </si>
  <si>
    <t>interaktivní hlásič kouřový - R</t>
  </si>
  <si>
    <t>interaktivní hlásič tepelný - R</t>
  </si>
  <si>
    <t>akustický prvek s majákem - R</t>
  </si>
  <si>
    <t>hlásič opticko-kouřový - R</t>
  </si>
  <si>
    <t>opticko-kouřový hlásič - R</t>
  </si>
  <si>
    <t>zásuvka hlásiče - R</t>
  </si>
  <si>
    <t>tlačítkový hlásič - R</t>
  </si>
  <si>
    <t>termo-diferenciální hlásič - R</t>
  </si>
  <si>
    <t>reléová skříň-jed.výstupů - R</t>
  </si>
  <si>
    <t>akumulátor - R</t>
  </si>
  <si>
    <t>hlásič optický interaktivní - R</t>
  </si>
  <si>
    <t>hlásič optický - R</t>
  </si>
  <si>
    <t>vstup  prvek s izolátorem - R</t>
  </si>
  <si>
    <t>siréna s adresným modulem - R</t>
  </si>
  <si>
    <t>klíčový trezor - R</t>
  </si>
  <si>
    <t>hlásič automatický - R</t>
  </si>
  <si>
    <t>vstupní člen - R</t>
  </si>
  <si>
    <t>vstupní/výstupní člen - R</t>
  </si>
  <si>
    <t>multiadresná jednotka - R</t>
  </si>
  <si>
    <t>zdroj napájení - R</t>
  </si>
  <si>
    <t>panel přídavný - R</t>
  </si>
  <si>
    <t>svítidlo signální - R</t>
  </si>
  <si>
    <t>izolátor - R</t>
  </si>
  <si>
    <t>detektor kouře - R</t>
  </si>
  <si>
    <t>siréna - R</t>
  </si>
  <si>
    <t>hlásič plamene - R</t>
  </si>
  <si>
    <t>Poznámka:</t>
  </si>
  <si>
    <t>Název uchazeče:</t>
  </si>
  <si>
    <t>sídlo:</t>
  </si>
  <si>
    <t>IČO:</t>
  </si>
  <si>
    <t>Revize EPS v Krajské zdravotní, a.s. - Masarykově nemocnici v Ústí nad Labem, o.z. -  VYHODNOCENÍ</t>
  </si>
  <si>
    <t>Druh</t>
  </si>
  <si>
    <t>EPS</t>
  </si>
  <si>
    <t xml:space="preserve">četnost za 24 měsíců </t>
  </si>
  <si>
    <t>nabídková cena v Kč bez DPH</t>
  </si>
  <si>
    <t>nabídková cena v Kč vč. DPH</t>
  </si>
  <si>
    <t>měsíční</t>
  </si>
  <si>
    <t>půlroční</t>
  </si>
  <si>
    <t>roční</t>
  </si>
  <si>
    <t>Nabídková cena celkem</t>
  </si>
  <si>
    <t>počet zařízení</t>
  </si>
  <si>
    <t>Pravidelná funkční zkouška zařízení 1x měsíčně</t>
  </si>
  <si>
    <t>Pravidelná kontrola provozuschopnosti zařízení 1x za 6 měsíců</t>
  </si>
  <si>
    <t>Pravidelná revize zařízení 1x ročně</t>
  </si>
  <si>
    <t>M - měsíční pravidelná funkční zkouška zařízení dle vyhlášky č. 246/2001 Sb.</t>
  </si>
  <si>
    <t>P - půlroční kontrola provozuschopnosti zařízení dle vyhlášky č. 246/2001 Sb.</t>
  </si>
  <si>
    <t>R - pravidelná revize zařízení dle vyhlášky č. 246/2001 Sb.</t>
  </si>
  <si>
    <t>Nabídková cena za jednotlivé úkony zahrnuje veškeré náklady dodavatele související s daným plněním, zejména náklady na dopravu, nezbytnou aktualizaci dokumentace, přepsání adres čidel a názvů místností, přesnou diagnostiku závady na zařízení, apod.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</si>
</sst>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theme="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4" tint="0.399975585192419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1" applyNumberFormat="0" applyFill="0" applyAlignment="0" applyProtection="0"/>
    <xf numFmtId="0" fontId="1" fillId="2" borderId="0" applyNumberFormat="0" applyBorder="0" applyAlignment="0" applyProtection="0"/>
  </cellStyleXfs>
  <cellXfs count="39">
    <xf numFmtId="0" fontId="0" fillId="0" borderId="0" xfId="0"/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164" fontId="0" fillId="0" borderId="2" xfId="0" applyNumberFormat="1" applyBorder="1" applyAlignment="1">
      <alignment horizontal="right" vertical="center" wrapText="1"/>
    </xf>
    <xf numFmtId="0" fontId="0" fillId="4" borderId="2" xfId="0" applyFont="1" applyFill="1" applyBorder="1" applyAlignment="1">
      <alignment horizontal="left"/>
    </xf>
    <xf numFmtId="0" fontId="3" fillId="0" borderId="2" xfId="0" applyFont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164" fontId="0" fillId="0" borderId="0" xfId="0" applyNumberFormat="1"/>
    <xf numFmtId="0" fontId="3" fillId="0" borderId="2" xfId="0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 wrapText="1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164" fontId="0" fillId="0" borderId="2" xfId="0" applyNumberFormat="1" applyBorder="1"/>
    <xf numFmtId="0" fontId="3" fillId="2" borderId="15" xfId="2" applyFont="1" applyBorder="1" applyAlignment="1">
      <alignment horizontal="left" vertical="center"/>
    </xf>
    <xf numFmtId="0" fontId="3" fillId="2" borderId="16" xfId="2" applyFont="1" applyBorder="1" applyAlignment="1">
      <alignment horizontal="left" vertical="center"/>
    </xf>
    <xf numFmtId="164" fontId="3" fillId="2" borderId="7" xfId="2" applyNumberFormat="1" applyFont="1" applyBorder="1"/>
    <xf numFmtId="0" fontId="0" fillId="0" borderId="2" xfId="0" applyBorder="1" applyAlignment="1">
      <alignment horizontal="left" indent="1"/>
    </xf>
    <xf numFmtId="0" fontId="0" fillId="0" borderId="3" xfId="0" applyBorder="1" applyAlignment="1">
      <alignment horizontal="left" vertical="center" wrapText="1" indent="1"/>
    </xf>
    <xf numFmtId="0" fontId="4" fillId="4" borderId="5" xfId="0" applyFont="1" applyFill="1" applyBorder="1" applyAlignment="1">
      <alignment horizontal="left" indent="1"/>
    </xf>
    <xf numFmtId="0" fontId="4" fillId="4" borderId="2" xfId="0" applyFont="1" applyFill="1" applyBorder="1" applyAlignment="1">
      <alignment horizontal="left" indent="1"/>
    </xf>
    <xf numFmtId="0" fontId="4" fillId="4" borderId="3" xfId="0" applyFont="1" applyFill="1" applyBorder="1" applyAlignment="1">
      <alignment horizontal="left" indent="1"/>
    </xf>
    <xf numFmtId="0" fontId="0" fillId="4" borderId="6" xfId="0" applyFont="1" applyFill="1" applyBorder="1" applyAlignment="1">
      <alignment horizontal="left" indent="1"/>
    </xf>
    <xf numFmtId="0" fontId="0" fillId="4" borderId="2" xfId="0" applyFont="1" applyFill="1" applyBorder="1" applyAlignment="1">
      <alignment horizontal="left" indent="1"/>
    </xf>
    <xf numFmtId="49" fontId="3" fillId="0" borderId="2" xfId="0" applyNumberFormat="1" applyFont="1" applyBorder="1" applyAlignment="1">
      <alignment horizontal="center" vertical="center" wrapText="1"/>
    </xf>
    <xf numFmtId="164" fontId="0" fillId="3" borderId="2" xfId="0" applyNumberFormat="1" applyFill="1" applyBorder="1" applyAlignment="1" applyProtection="1">
      <alignment horizontal="right" vertical="center" wrapText="1"/>
      <protection locked="0"/>
    </xf>
    <xf numFmtId="0" fontId="2" fillId="0" borderId="1" xfId="1" applyAlignment="1">
      <alignment horizontal="center" vertical="center" wrapText="1"/>
    </xf>
    <xf numFmtId="0" fontId="0" fillId="0" borderId="12" xfId="0" applyFont="1" applyBorder="1" applyAlignment="1">
      <alignment horizontal="left"/>
    </xf>
    <xf numFmtId="0" fontId="0" fillId="0" borderId="13" xfId="0" applyFont="1" applyBorder="1" applyAlignment="1">
      <alignment horizontal="left"/>
    </xf>
    <xf numFmtId="0" fontId="0" fillId="3" borderId="3" xfId="0" applyFill="1" applyBorder="1" applyAlignment="1" applyProtection="1">
      <alignment horizontal="left" vertical="center" wrapText="1"/>
      <protection locked="0"/>
    </xf>
    <xf numFmtId="0" fontId="0" fillId="3" borderId="4" xfId="0" applyFill="1" applyBorder="1" applyAlignment="1" applyProtection="1">
      <alignment horizontal="left" vertical="center" wrapText="1"/>
      <protection locked="0"/>
    </xf>
    <xf numFmtId="0" fontId="0" fillId="0" borderId="0" xfId="0" applyAlignment="1">
      <alignment horizontal="left" vertical="center" wrapText="1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0" fillId="0" borderId="10" xfId="0" applyFont="1" applyBorder="1" applyAlignment="1">
      <alignment horizontal="left"/>
    </xf>
    <xf numFmtId="0" fontId="0" fillId="0" borderId="11" xfId="0" applyFont="1" applyBorder="1" applyAlignment="1">
      <alignment horizontal="left"/>
    </xf>
    <xf numFmtId="0" fontId="2" fillId="0" borderId="0" xfId="1" applyBorder="1" applyAlignment="1">
      <alignment horizontal="center" vertical="center" wrapText="1"/>
    </xf>
    <xf numFmtId="0" fontId="3" fillId="2" borderId="14" xfId="2" applyFont="1" applyBorder="1" applyAlignment="1">
      <alignment horizontal="left" vertical="center"/>
    </xf>
    <xf numFmtId="0" fontId="3" fillId="2" borderId="15" xfId="2" applyFont="1" applyBorder="1" applyAlignment="1">
      <alignment horizontal="left" vertical="center"/>
    </xf>
  </cellXfs>
  <cellStyles count="3">
    <cellStyle name="40 % – Zvýraznění1" xfId="2" builtinId="31"/>
    <cellStyle name="Nadpis 1" xfId="1" builtinId="16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9"/>
  <sheetViews>
    <sheetView topLeftCell="A46" workbookViewId="0">
      <selection activeCell="A7" sqref="A7:C8"/>
    </sheetView>
  </sheetViews>
  <sheetFormatPr defaultRowHeight="15" x14ac:dyDescent="0.25"/>
  <cols>
    <col min="1" max="1" width="43.7109375" customWidth="1"/>
    <col min="2" max="2" width="24" customWidth="1"/>
    <col min="3" max="3" width="17.85546875" customWidth="1"/>
    <col min="4" max="4" width="17.28515625" customWidth="1"/>
  </cols>
  <sheetData>
    <row r="1" spans="1:4" ht="57" customHeight="1" thickBot="1" x14ac:dyDescent="0.3">
      <c r="A1" s="26" t="s">
        <v>0</v>
      </c>
      <c r="B1" s="26"/>
      <c r="C1" s="26"/>
    </row>
    <row r="2" spans="1:4" ht="15.75" thickTop="1" x14ac:dyDescent="0.25"/>
    <row r="3" spans="1:4" x14ac:dyDescent="0.25">
      <c r="A3" s="5" t="s">
        <v>44</v>
      </c>
      <c r="B3" s="29"/>
      <c r="C3" s="30"/>
    </row>
    <row r="4" spans="1:4" x14ac:dyDescent="0.25">
      <c r="A4" s="5" t="s">
        <v>45</v>
      </c>
      <c r="B4" s="29"/>
      <c r="C4" s="30"/>
    </row>
    <row r="5" spans="1:4" x14ac:dyDescent="0.25">
      <c r="A5" s="5" t="s">
        <v>46</v>
      </c>
      <c r="B5" s="29"/>
      <c r="C5" s="30"/>
    </row>
    <row r="7" spans="1:4" ht="14.45" customHeight="1" x14ac:dyDescent="0.25">
      <c r="A7" s="31" t="s">
        <v>64</v>
      </c>
      <c r="B7" s="31"/>
      <c r="C7" s="31"/>
      <c r="D7" s="6"/>
    </row>
    <row r="8" spans="1:4" ht="31.5" customHeight="1" x14ac:dyDescent="0.25">
      <c r="A8" s="31"/>
      <c r="B8" s="31"/>
      <c r="C8" s="31"/>
    </row>
    <row r="10" spans="1:4" ht="30" x14ac:dyDescent="0.25">
      <c r="A10" s="1" t="s">
        <v>58</v>
      </c>
      <c r="B10" s="2" t="s">
        <v>1</v>
      </c>
      <c r="C10" s="2" t="s">
        <v>2</v>
      </c>
    </row>
    <row r="11" spans="1:4" x14ac:dyDescent="0.25">
      <c r="A11" s="18" t="s">
        <v>3</v>
      </c>
      <c r="B11" s="25">
        <v>0</v>
      </c>
      <c r="C11" s="3">
        <f>B11*1.21</f>
        <v>0</v>
      </c>
    </row>
    <row r="13" spans="1:4" ht="30" x14ac:dyDescent="0.25">
      <c r="A13" s="1" t="s">
        <v>59</v>
      </c>
      <c r="B13" s="2" t="s">
        <v>1</v>
      </c>
      <c r="C13" s="2" t="s">
        <v>2</v>
      </c>
    </row>
    <row r="14" spans="1:4" x14ac:dyDescent="0.25">
      <c r="A14" s="19" t="s">
        <v>6</v>
      </c>
      <c r="B14" s="25">
        <v>0</v>
      </c>
      <c r="C14" s="3">
        <f>B14*1.21</f>
        <v>0</v>
      </c>
    </row>
    <row r="15" spans="1:4" x14ac:dyDescent="0.25">
      <c r="A15" s="20" t="s">
        <v>4</v>
      </c>
      <c r="B15" s="25">
        <v>0</v>
      </c>
      <c r="C15" s="3">
        <f t="shared" ref="C15:C17" si="0">B15*1.21</f>
        <v>0</v>
      </c>
    </row>
    <row r="16" spans="1:4" x14ac:dyDescent="0.25">
      <c r="A16" s="20" t="s">
        <v>5</v>
      </c>
      <c r="B16" s="25">
        <v>0</v>
      </c>
      <c r="C16" s="3">
        <f t="shared" si="0"/>
        <v>0</v>
      </c>
    </row>
    <row r="17" spans="1:3" x14ac:dyDescent="0.25">
      <c r="A17" s="21" t="s">
        <v>7</v>
      </c>
      <c r="B17" s="25">
        <v>0</v>
      </c>
      <c r="C17" s="3">
        <f t="shared" si="0"/>
        <v>0</v>
      </c>
    </row>
    <row r="19" spans="1:3" ht="30" x14ac:dyDescent="0.25">
      <c r="A19" s="1" t="s">
        <v>60</v>
      </c>
      <c r="B19" s="2" t="s">
        <v>1</v>
      </c>
      <c r="C19" s="2" t="s">
        <v>2</v>
      </c>
    </row>
    <row r="20" spans="1:3" x14ac:dyDescent="0.25">
      <c r="A20" s="22" t="s">
        <v>12</v>
      </c>
      <c r="B20" s="25">
        <v>0</v>
      </c>
      <c r="C20" s="3">
        <f>B20*1.21</f>
        <v>0</v>
      </c>
    </row>
    <row r="21" spans="1:3" x14ac:dyDescent="0.25">
      <c r="A21" s="23" t="s">
        <v>8</v>
      </c>
      <c r="B21" s="25">
        <v>0</v>
      </c>
      <c r="C21" s="3">
        <f t="shared" ref="C21:C54" si="1">B21*1.21</f>
        <v>0</v>
      </c>
    </row>
    <row r="22" spans="1:3" x14ac:dyDescent="0.25">
      <c r="A22" s="23" t="s">
        <v>13</v>
      </c>
      <c r="B22" s="25">
        <v>0</v>
      </c>
      <c r="C22" s="3">
        <f t="shared" si="1"/>
        <v>0</v>
      </c>
    </row>
    <row r="23" spans="1:3" x14ac:dyDescent="0.25">
      <c r="A23" s="23" t="s">
        <v>14</v>
      </c>
      <c r="B23" s="25">
        <v>0</v>
      </c>
      <c r="C23" s="3">
        <f t="shared" si="1"/>
        <v>0</v>
      </c>
    </row>
    <row r="24" spans="1:3" x14ac:dyDescent="0.25">
      <c r="A24" s="23" t="s">
        <v>9</v>
      </c>
      <c r="B24" s="25">
        <v>0</v>
      </c>
      <c r="C24" s="3">
        <f t="shared" si="1"/>
        <v>0</v>
      </c>
    </row>
    <row r="25" spans="1:3" x14ac:dyDescent="0.25">
      <c r="A25" s="23" t="s">
        <v>10</v>
      </c>
      <c r="B25" s="25">
        <v>0</v>
      </c>
      <c r="C25" s="3">
        <f t="shared" si="1"/>
        <v>0</v>
      </c>
    </row>
    <row r="26" spans="1:3" x14ac:dyDescent="0.25">
      <c r="A26" s="23" t="s">
        <v>15</v>
      </c>
      <c r="B26" s="25">
        <v>0</v>
      </c>
      <c r="C26" s="3">
        <f t="shared" si="1"/>
        <v>0</v>
      </c>
    </row>
    <row r="27" spans="1:3" x14ac:dyDescent="0.25">
      <c r="A27" s="23" t="s">
        <v>16</v>
      </c>
      <c r="B27" s="25">
        <v>0</v>
      </c>
      <c r="C27" s="3">
        <f t="shared" si="1"/>
        <v>0</v>
      </c>
    </row>
    <row r="28" spans="1:3" x14ac:dyDescent="0.25">
      <c r="A28" s="23" t="s">
        <v>17</v>
      </c>
      <c r="B28" s="25">
        <v>0</v>
      </c>
      <c r="C28" s="3">
        <f t="shared" si="1"/>
        <v>0</v>
      </c>
    </row>
    <row r="29" spans="1:3" x14ac:dyDescent="0.25">
      <c r="A29" s="23" t="s">
        <v>18</v>
      </c>
      <c r="B29" s="25">
        <v>0</v>
      </c>
      <c r="C29" s="3">
        <f t="shared" si="1"/>
        <v>0</v>
      </c>
    </row>
    <row r="30" spans="1:3" x14ac:dyDescent="0.25">
      <c r="A30" s="23" t="s">
        <v>19</v>
      </c>
      <c r="B30" s="25">
        <v>0</v>
      </c>
      <c r="C30" s="3">
        <f t="shared" si="1"/>
        <v>0</v>
      </c>
    </row>
    <row r="31" spans="1:3" x14ac:dyDescent="0.25">
      <c r="A31" s="23" t="s">
        <v>20</v>
      </c>
      <c r="B31" s="25">
        <v>0</v>
      </c>
      <c r="C31" s="3">
        <f t="shared" si="1"/>
        <v>0</v>
      </c>
    </row>
    <row r="32" spans="1:3" x14ac:dyDescent="0.25">
      <c r="A32" s="23" t="s">
        <v>21</v>
      </c>
      <c r="B32" s="25">
        <v>0</v>
      </c>
      <c r="C32" s="3">
        <f t="shared" si="1"/>
        <v>0</v>
      </c>
    </row>
    <row r="33" spans="1:3" x14ac:dyDescent="0.25">
      <c r="A33" s="23" t="s">
        <v>22</v>
      </c>
      <c r="B33" s="25">
        <v>0</v>
      </c>
      <c r="C33" s="3">
        <f t="shared" si="1"/>
        <v>0</v>
      </c>
    </row>
    <row r="34" spans="1:3" x14ac:dyDescent="0.25">
      <c r="A34" s="23" t="s">
        <v>23</v>
      </c>
      <c r="B34" s="25">
        <v>0</v>
      </c>
      <c r="C34" s="3">
        <f t="shared" si="1"/>
        <v>0</v>
      </c>
    </row>
    <row r="35" spans="1:3" x14ac:dyDescent="0.25">
      <c r="A35" s="23" t="s">
        <v>24</v>
      </c>
      <c r="B35" s="25">
        <v>0</v>
      </c>
      <c r="C35" s="3">
        <f t="shared" si="1"/>
        <v>0</v>
      </c>
    </row>
    <row r="36" spans="1:3" x14ac:dyDescent="0.25">
      <c r="A36" s="23" t="s">
        <v>25</v>
      </c>
      <c r="B36" s="25">
        <v>0</v>
      </c>
      <c r="C36" s="3">
        <f t="shared" si="1"/>
        <v>0</v>
      </c>
    </row>
    <row r="37" spans="1:3" x14ac:dyDescent="0.25">
      <c r="A37" s="23" t="s">
        <v>26</v>
      </c>
      <c r="B37" s="25">
        <v>0</v>
      </c>
      <c r="C37" s="3">
        <f t="shared" si="1"/>
        <v>0</v>
      </c>
    </row>
    <row r="38" spans="1:3" x14ac:dyDescent="0.25">
      <c r="A38" s="23" t="s">
        <v>27</v>
      </c>
      <c r="B38" s="25">
        <v>0</v>
      </c>
      <c r="C38" s="3">
        <f t="shared" si="1"/>
        <v>0</v>
      </c>
    </row>
    <row r="39" spans="1:3" x14ac:dyDescent="0.25">
      <c r="A39" s="23" t="s">
        <v>28</v>
      </c>
      <c r="B39" s="25">
        <v>0</v>
      </c>
      <c r="C39" s="3">
        <f t="shared" si="1"/>
        <v>0</v>
      </c>
    </row>
    <row r="40" spans="1:3" x14ac:dyDescent="0.25">
      <c r="A40" s="23" t="s">
        <v>29</v>
      </c>
      <c r="B40" s="25">
        <v>0</v>
      </c>
      <c r="C40" s="3">
        <f t="shared" si="1"/>
        <v>0</v>
      </c>
    </row>
    <row r="41" spans="1:3" x14ac:dyDescent="0.25">
      <c r="A41" s="23" t="s">
        <v>30</v>
      </c>
      <c r="B41" s="25">
        <v>0</v>
      </c>
      <c r="C41" s="3">
        <f t="shared" si="1"/>
        <v>0</v>
      </c>
    </row>
    <row r="42" spans="1:3" x14ac:dyDescent="0.25">
      <c r="A42" s="23" t="s">
        <v>31</v>
      </c>
      <c r="B42" s="25">
        <v>0</v>
      </c>
      <c r="C42" s="3">
        <f t="shared" si="1"/>
        <v>0</v>
      </c>
    </row>
    <row r="43" spans="1:3" x14ac:dyDescent="0.25">
      <c r="A43" s="23" t="s">
        <v>32</v>
      </c>
      <c r="B43" s="25">
        <v>0</v>
      </c>
      <c r="C43" s="3">
        <f t="shared" si="1"/>
        <v>0</v>
      </c>
    </row>
    <row r="44" spans="1:3" x14ac:dyDescent="0.25">
      <c r="A44" s="23" t="s">
        <v>33</v>
      </c>
      <c r="B44" s="25">
        <v>0</v>
      </c>
      <c r="C44" s="3">
        <f t="shared" si="1"/>
        <v>0</v>
      </c>
    </row>
    <row r="45" spans="1:3" x14ac:dyDescent="0.25">
      <c r="A45" s="23" t="s">
        <v>34</v>
      </c>
      <c r="B45" s="25">
        <v>0</v>
      </c>
      <c r="C45" s="3">
        <f t="shared" si="1"/>
        <v>0</v>
      </c>
    </row>
    <row r="46" spans="1:3" x14ac:dyDescent="0.25">
      <c r="A46" s="23" t="s">
        <v>35</v>
      </c>
      <c r="B46" s="25">
        <v>0</v>
      </c>
      <c r="C46" s="3">
        <f t="shared" si="1"/>
        <v>0</v>
      </c>
    </row>
    <row r="47" spans="1:3" x14ac:dyDescent="0.25">
      <c r="A47" s="23" t="s">
        <v>36</v>
      </c>
      <c r="B47" s="25">
        <v>0</v>
      </c>
      <c r="C47" s="3">
        <f t="shared" si="1"/>
        <v>0</v>
      </c>
    </row>
    <row r="48" spans="1:3" x14ac:dyDescent="0.25">
      <c r="A48" s="23" t="s">
        <v>11</v>
      </c>
      <c r="B48" s="25">
        <v>0</v>
      </c>
      <c r="C48" s="3">
        <f t="shared" si="1"/>
        <v>0</v>
      </c>
    </row>
    <row r="49" spans="1:3" x14ac:dyDescent="0.25">
      <c r="A49" s="23" t="s">
        <v>37</v>
      </c>
      <c r="B49" s="25">
        <v>0</v>
      </c>
      <c r="C49" s="3">
        <f t="shared" si="1"/>
        <v>0</v>
      </c>
    </row>
    <row r="50" spans="1:3" x14ac:dyDescent="0.25">
      <c r="A50" s="23" t="s">
        <v>38</v>
      </c>
      <c r="B50" s="25">
        <v>0</v>
      </c>
      <c r="C50" s="3">
        <f t="shared" si="1"/>
        <v>0</v>
      </c>
    </row>
    <row r="51" spans="1:3" x14ac:dyDescent="0.25">
      <c r="A51" s="23" t="s">
        <v>39</v>
      </c>
      <c r="B51" s="25">
        <v>0</v>
      </c>
      <c r="C51" s="3">
        <f t="shared" si="1"/>
        <v>0</v>
      </c>
    </row>
    <row r="52" spans="1:3" x14ac:dyDescent="0.25">
      <c r="A52" s="23" t="s">
        <v>40</v>
      </c>
      <c r="B52" s="25">
        <v>0</v>
      </c>
      <c r="C52" s="3">
        <f t="shared" si="1"/>
        <v>0</v>
      </c>
    </row>
    <row r="53" spans="1:3" x14ac:dyDescent="0.25">
      <c r="A53" s="23" t="s">
        <v>41</v>
      </c>
      <c r="B53" s="25">
        <v>0</v>
      </c>
      <c r="C53" s="3">
        <f t="shared" si="1"/>
        <v>0</v>
      </c>
    </row>
    <row r="54" spans="1:3" x14ac:dyDescent="0.25">
      <c r="A54" s="23" t="s">
        <v>42</v>
      </c>
      <c r="B54" s="25">
        <v>0</v>
      </c>
      <c r="C54" s="3">
        <f t="shared" si="1"/>
        <v>0</v>
      </c>
    </row>
    <row r="55" spans="1:3" ht="15.75" thickBot="1" x14ac:dyDescent="0.3"/>
    <row r="56" spans="1:3" x14ac:dyDescent="0.25">
      <c r="A56" s="32" t="s">
        <v>43</v>
      </c>
      <c r="B56" s="33"/>
    </row>
    <row r="57" spans="1:3" x14ac:dyDescent="0.25">
      <c r="A57" s="34" t="s">
        <v>61</v>
      </c>
      <c r="B57" s="35"/>
    </row>
    <row r="58" spans="1:3" x14ac:dyDescent="0.25">
      <c r="A58" s="34" t="s">
        <v>62</v>
      </c>
      <c r="B58" s="35"/>
    </row>
    <row r="59" spans="1:3" ht="15.75" thickBot="1" x14ac:dyDescent="0.3">
      <c r="A59" s="27" t="s">
        <v>63</v>
      </c>
      <c r="B59" s="28"/>
    </row>
  </sheetData>
  <mergeCells count="9">
    <mergeCell ref="A1:C1"/>
    <mergeCell ref="A59:B59"/>
    <mergeCell ref="B3:C3"/>
    <mergeCell ref="B4:C4"/>
    <mergeCell ref="B5:C5"/>
    <mergeCell ref="A56:B56"/>
    <mergeCell ref="A57:B57"/>
    <mergeCell ref="A58:B58"/>
    <mergeCell ref="A7:C8"/>
  </mergeCells>
  <pageMargins left="0.7" right="0.7" top="0.78740157499999996" bottom="0.78740157499999996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tabSelected="1" workbookViewId="0">
      <selection activeCell="E46" sqref="E46"/>
    </sheetView>
  </sheetViews>
  <sheetFormatPr defaultRowHeight="15" x14ac:dyDescent="0.25"/>
  <cols>
    <col min="1" max="1" width="12.42578125" customWidth="1"/>
    <col min="2" max="2" width="27.85546875" customWidth="1"/>
    <col min="3" max="3" width="8.85546875" style="7" customWidth="1"/>
    <col min="4" max="4" width="13.28515625" style="7" customWidth="1"/>
    <col min="5" max="6" width="17.7109375" style="8" customWidth="1"/>
  </cols>
  <sheetData>
    <row r="1" spans="1:6" ht="43.15" customHeight="1" x14ac:dyDescent="0.25">
      <c r="A1" s="36" t="s">
        <v>47</v>
      </c>
      <c r="B1" s="36"/>
      <c r="C1" s="36"/>
      <c r="D1" s="36"/>
      <c r="E1" s="36"/>
      <c r="F1" s="36"/>
    </row>
    <row r="3" spans="1:6" ht="30" x14ac:dyDescent="0.25">
      <c r="A3" s="9" t="s">
        <v>48</v>
      </c>
      <c r="B3" s="9" t="s">
        <v>49</v>
      </c>
      <c r="C3" s="24" t="s">
        <v>57</v>
      </c>
      <c r="D3" s="2" t="s">
        <v>50</v>
      </c>
      <c r="E3" s="10" t="s">
        <v>51</v>
      </c>
      <c r="F3" s="10" t="s">
        <v>52</v>
      </c>
    </row>
    <row r="4" spans="1:6" x14ac:dyDescent="0.25">
      <c r="A4" s="17" t="s">
        <v>53</v>
      </c>
      <c r="B4" s="11" t="s">
        <v>3</v>
      </c>
      <c r="C4" s="12">
        <v>14</v>
      </c>
      <c r="D4" s="12">
        <v>336</v>
      </c>
      <c r="E4" s="13">
        <f>'nabídkový ceník'!B11*'vyhodnocovací list'!D4</f>
        <v>0</v>
      </c>
      <c r="F4" s="13">
        <f>E4*1.21</f>
        <v>0</v>
      </c>
    </row>
    <row r="5" spans="1:6" x14ac:dyDescent="0.25">
      <c r="A5" s="17" t="s">
        <v>54</v>
      </c>
      <c r="B5" s="11" t="s">
        <v>6</v>
      </c>
      <c r="C5" s="12">
        <v>14</v>
      </c>
      <c r="D5" s="12">
        <v>28</v>
      </c>
      <c r="E5" s="13">
        <f>'nabídkový ceník'!B14*'vyhodnocovací list'!D5</f>
        <v>0</v>
      </c>
      <c r="F5" s="13">
        <f t="shared" ref="F5:F43" si="0">E5*1.21</f>
        <v>0</v>
      </c>
    </row>
    <row r="6" spans="1:6" x14ac:dyDescent="0.25">
      <c r="A6" s="17" t="s">
        <v>54</v>
      </c>
      <c r="B6" s="11" t="s">
        <v>4</v>
      </c>
      <c r="C6" s="12">
        <v>17</v>
      </c>
      <c r="D6" s="12">
        <v>34</v>
      </c>
      <c r="E6" s="13">
        <f>'nabídkový ceník'!B15*'vyhodnocovací list'!D6</f>
        <v>0</v>
      </c>
      <c r="F6" s="13">
        <f t="shared" si="0"/>
        <v>0</v>
      </c>
    </row>
    <row r="7" spans="1:6" x14ac:dyDescent="0.25">
      <c r="A7" s="17" t="s">
        <v>54</v>
      </c>
      <c r="B7" s="11" t="s">
        <v>5</v>
      </c>
      <c r="C7" s="12">
        <v>1816</v>
      </c>
      <c r="D7" s="12">
        <v>3632</v>
      </c>
      <c r="E7" s="13">
        <f>'nabídkový ceník'!B16*'vyhodnocovací list'!D7</f>
        <v>0</v>
      </c>
      <c r="F7" s="13">
        <f t="shared" si="0"/>
        <v>0</v>
      </c>
    </row>
    <row r="8" spans="1:6" x14ac:dyDescent="0.25">
      <c r="A8" s="17" t="s">
        <v>54</v>
      </c>
      <c r="B8" s="11" t="s">
        <v>7</v>
      </c>
      <c r="C8" s="12">
        <v>484</v>
      </c>
      <c r="D8" s="12">
        <v>968</v>
      </c>
      <c r="E8" s="13">
        <f>'nabídkový ceník'!B17*'vyhodnocovací list'!D8</f>
        <v>0</v>
      </c>
      <c r="F8" s="13">
        <f t="shared" si="0"/>
        <v>0</v>
      </c>
    </row>
    <row r="9" spans="1:6" x14ac:dyDescent="0.25">
      <c r="A9" s="17" t="s">
        <v>55</v>
      </c>
      <c r="B9" s="4" t="s">
        <v>12</v>
      </c>
      <c r="C9" s="12">
        <v>14</v>
      </c>
      <c r="D9" s="12">
        <v>28</v>
      </c>
      <c r="E9" s="13">
        <f>'nabídkový ceník'!B20*'vyhodnocovací list'!D9</f>
        <v>0</v>
      </c>
      <c r="F9" s="13">
        <f t="shared" si="0"/>
        <v>0</v>
      </c>
    </row>
    <row r="10" spans="1:6" x14ac:dyDescent="0.25">
      <c r="A10" s="17" t="s">
        <v>55</v>
      </c>
      <c r="B10" s="4" t="s">
        <v>8</v>
      </c>
      <c r="C10" s="12">
        <v>6</v>
      </c>
      <c r="D10" s="12">
        <v>12</v>
      </c>
      <c r="E10" s="13">
        <f>'nabídkový ceník'!B21*'vyhodnocovací list'!D10</f>
        <v>0</v>
      </c>
      <c r="F10" s="13">
        <f t="shared" si="0"/>
        <v>0</v>
      </c>
    </row>
    <row r="11" spans="1:6" x14ac:dyDescent="0.25">
      <c r="A11" s="17" t="s">
        <v>55</v>
      </c>
      <c r="B11" s="4" t="s">
        <v>13</v>
      </c>
      <c r="C11" s="12">
        <v>2</v>
      </c>
      <c r="D11" s="12">
        <v>4</v>
      </c>
      <c r="E11" s="13">
        <f>'nabídkový ceník'!B22*'vyhodnocovací list'!D11</f>
        <v>0</v>
      </c>
      <c r="F11" s="13">
        <f t="shared" si="0"/>
        <v>0</v>
      </c>
    </row>
    <row r="12" spans="1:6" x14ac:dyDescent="0.25">
      <c r="A12" s="17" t="s">
        <v>55</v>
      </c>
      <c r="B12" s="4" t="s">
        <v>14</v>
      </c>
      <c r="C12" s="12">
        <v>2</v>
      </c>
      <c r="D12" s="12">
        <v>4</v>
      </c>
      <c r="E12" s="13">
        <f>'nabídkový ceník'!B23*'vyhodnocovací list'!D12</f>
        <v>0</v>
      </c>
      <c r="F12" s="13">
        <f t="shared" si="0"/>
        <v>0</v>
      </c>
    </row>
    <row r="13" spans="1:6" x14ac:dyDescent="0.25">
      <c r="A13" s="17" t="s">
        <v>55</v>
      </c>
      <c r="B13" s="4" t="s">
        <v>9</v>
      </c>
      <c r="C13" s="12">
        <v>232</v>
      </c>
      <c r="D13" s="12">
        <v>464</v>
      </c>
      <c r="E13" s="13">
        <f>'nabídkový ceník'!B24*'vyhodnocovací list'!D13</f>
        <v>0</v>
      </c>
      <c r="F13" s="13">
        <f t="shared" si="0"/>
        <v>0</v>
      </c>
    </row>
    <row r="14" spans="1:6" x14ac:dyDescent="0.25">
      <c r="A14" s="17" t="s">
        <v>55</v>
      </c>
      <c r="B14" s="4" t="s">
        <v>10</v>
      </c>
      <c r="C14" s="12">
        <v>259</v>
      </c>
      <c r="D14" s="12">
        <v>518</v>
      </c>
      <c r="E14" s="13">
        <f>'nabídkový ceník'!B25*'vyhodnocovací list'!D14</f>
        <v>0</v>
      </c>
      <c r="F14" s="13">
        <f t="shared" si="0"/>
        <v>0</v>
      </c>
    </row>
    <row r="15" spans="1:6" x14ac:dyDescent="0.25">
      <c r="A15" s="17" t="s">
        <v>55</v>
      </c>
      <c r="B15" s="4" t="s">
        <v>15</v>
      </c>
      <c r="C15" s="12">
        <v>154</v>
      </c>
      <c r="D15" s="12">
        <v>308</v>
      </c>
      <c r="E15" s="13">
        <f>'nabídkový ceník'!B26*'vyhodnocovací list'!D15</f>
        <v>0</v>
      </c>
      <c r="F15" s="13">
        <f t="shared" si="0"/>
        <v>0</v>
      </c>
    </row>
    <row r="16" spans="1:6" x14ac:dyDescent="0.25">
      <c r="A16" s="17" t="s">
        <v>55</v>
      </c>
      <c r="B16" s="4" t="s">
        <v>16</v>
      </c>
      <c r="C16" s="12">
        <v>1</v>
      </c>
      <c r="D16" s="12">
        <v>2</v>
      </c>
      <c r="E16" s="13">
        <f>'nabídkový ceník'!B27*'vyhodnocovací list'!D16</f>
        <v>0</v>
      </c>
      <c r="F16" s="13">
        <f t="shared" si="0"/>
        <v>0</v>
      </c>
    </row>
    <row r="17" spans="1:6" x14ac:dyDescent="0.25">
      <c r="A17" s="17" t="s">
        <v>55</v>
      </c>
      <c r="B17" s="4" t="s">
        <v>17</v>
      </c>
      <c r="C17" s="12">
        <v>55</v>
      </c>
      <c r="D17" s="12">
        <v>110</v>
      </c>
      <c r="E17" s="13">
        <f>'nabídkový ceník'!B28*'vyhodnocovací list'!D17</f>
        <v>0</v>
      </c>
      <c r="F17" s="13">
        <f t="shared" si="0"/>
        <v>0</v>
      </c>
    </row>
    <row r="18" spans="1:6" x14ac:dyDescent="0.25">
      <c r="A18" s="17" t="s">
        <v>55</v>
      </c>
      <c r="B18" s="4" t="s">
        <v>18</v>
      </c>
      <c r="C18" s="12">
        <v>14</v>
      </c>
      <c r="D18" s="12">
        <v>28</v>
      </c>
      <c r="E18" s="13">
        <f>'nabídkový ceník'!B29*'vyhodnocovací list'!D18</f>
        <v>0</v>
      </c>
      <c r="F18" s="13">
        <f t="shared" si="0"/>
        <v>0</v>
      </c>
    </row>
    <row r="19" spans="1:6" x14ac:dyDescent="0.25">
      <c r="A19" s="17" t="s">
        <v>55</v>
      </c>
      <c r="B19" s="4" t="s">
        <v>19</v>
      </c>
      <c r="C19" s="12">
        <v>19</v>
      </c>
      <c r="D19" s="12">
        <v>38</v>
      </c>
      <c r="E19" s="13">
        <f>'nabídkový ceník'!B30*'vyhodnocovací list'!D19</f>
        <v>0</v>
      </c>
      <c r="F19" s="13">
        <f t="shared" si="0"/>
        <v>0</v>
      </c>
    </row>
    <row r="20" spans="1:6" x14ac:dyDescent="0.25">
      <c r="A20" s="17" t="s">
        <v>55</v>
      </c>
      <c r="B20" s="4" t="s">
        <v>20</v>
      </c>
      <c r="C20" s="12">
        <v>202</v>
      </c>
      <c r="D20" s="12">
        <v>404</v>
      </c>
      <c r="E20" s="13">
        <f>'nabídkový ceník'!B31*'vyhodnocovací list'!D20</f>
        <v>0</v>
      </c>
      <c r="F20" s="13">
        <f t="shared" si="0"/>
        <v>0</v>
      </c>
    </row>
    <row r="21" spans="1:6" x14ac:dyDescent="0.25">
      <c r="A21" s="17" t="s">
        <v>55</v>
      </c>
      <c r="B21" s="4" t="s">
        <v>21</v>
      </c>
      <c r="C21" s="12">
        <v>501</v>
      </c>
      <c r="D21" s="12">
        <v>1002</v>
      </c>
      <c r="E21" s="13">
        <f>'nabídkový ceník'!B32*'vyhodnocovací list'!D21</f>
        <v>0</v>
      </c>
      <c r="F21" s="13">
        <f t="shared" si="0"/>
        <v>0</v>
      </c>
    </row>
    <row r="22" spans="1:6" x14ac:dyDescent="0.25">
      <c r="A22" s="17" t="s">
        <v>55</v>
      </c>
      <c r="B22" s="4" t="s">
        <v>22</v>
      </c>
      <c r="C22" s="12">
        <v>94</v>
      </c>
      <c r="D22" s="12">
        <v>188</v>
      </c>
      <c r="E22" s="13">
        <f>'nabídkový ceník'!B33*'vyhodnocovací list'!D22</f>
        <v>0</v>
      </c>
      <c r="F22" s="13">
        <f t="shared" si="0"/>
        <v>0</v>
      </c>
    </row>
    <row r="23" spans="1:6" x14ac:dyDescent="0.25">
      <c r="A23" s="17" t="s">
        <v>55</v>
      </c>
      <c r="B23" s="4" t="s">
        <v>23</v>
      </c>
      <c r="C23" s="12">
        <v>484</v>
      </c>
      <c r="D23" s="12">
        <v>968</v>
      </c>
      <c r="E23" s="13">
        <f>'nabídkový ceník'!B34*'vyhodnocovací list'!D23</f>
        <v>0</v>
      </c>
      <c r="F23" s="13">
        <f t="shared" si="0"/>
        <v>0</v>
      </c>
    </row>
    <row r="24" spans="1:6" x14ac:dyDescent="0.25">
      <c r="A24" s="17" t="s">
        <v>55</v>
      </c>
      <c r="B24" s="4" t="s">
        <v>24</v>
      </c>
      <c r="C24" s="12">
        <v>2</v>
      </c>
      <c r="D24" s="12">
        <v>4</v>
      </c>
      <c r="E24" s="13">
        <f>'nabídkový ceník'!B35*'vyhodnocovací list'!D24</f>
        <v>0</v>
      </c>
      <c r="F24" s="13">
        <f t="shared" si="0"/>
        <v>0</v>
      </c>
    </row>
    <row r="25" spans="1:6" x14ac:dyDescent="0.25">
      <c r="A25" s="17" t="s">
        <v>55</v>
      </c>
      <c r="B25" s="4" t="s">
        <v>25</v>
      </c>
      <c r="C25" s="12">
        <v>13</v>
      </c>
      <c r="D25" s="12">
        <v>26</v>
      </c>
      <c r="E25" s="13">
        <f>'nabídkový ceník'!B36*'vyhodnocovací list'!D25</f>
        <v>0</v>
      </c>
      <c r="F25" s="13">
        <f t="shared" si="0"/>
        <v>0</v>
      </c>
    </row>
    <row r="26" spans="1:6" x14ac:dyDescent="0.25">
      <c r="A26" s="17" t="s">
        <v>55</v>
      </c>
      <c r="B26" s="4" t="s">
        <v>26</v>
      </c>
      <c r="C26" s="12">
        <v>17</v>
      </c>
      <c r="D26" s="12">
        <v>34</v>
      </c>
      <c r="E26" s="13">
        <f>'nabídkový ceník'!B37*'vyhodnocovací list'!D26</f>
        <v>0</v>
      </c>
      <c r="F26" s="13">
        <f t="shared" si="0"/>
        <v>0</v>
      </c>
    </row>
    <row r="27" spans="1:6" x14ac:dyDescent="0.25">
      <c r="A27" s="17" t="s">
        <v>55</v>
      </c>
      <c r="B27" s="4" t="s">
        <v>27</v>
      </c>
      <c r="C27" s="12">
        <v>42</v>
      </c>
      <c r="D27" s="12">
        <v>84</v>
      </c>
      <c r="E27" s="13">
        <f>'nabídkový ceník'!B38*'vyhodnocovací list'!D27</f>
        <v>0</v>
      </c>
      <c r="F27" s="13">
        <f t="shared" si="0"/>
        <v>0</v>
      </c>
    </row>
    <row r="28" spans="1:6" x14ac:dyDescent="0.25">
      <c r="A28" s="17" t="s">
        <v>55</v>
      </c>
      <c r="B28" s="4" t="s">
        <v>28</v>
      </c>
      <c r="C28" s="12">
        <v>129</v>
      </c>
      <c r="D28" s="12">
        <v>258</v>
      </c>
      <c r="E28" s="13">
        <f>'nabídkový ceník'!B39*'vyhodnocovací list'!D28</f>
        <v>0</v>
      </c>
      <c r="F28" s="13">
        <f t="shared" si="0"/>
        <v>0</v>
      </c>
    </row>
    <row r="29" spans="1:6" x14ac:dyDescent="0.25">
      <c r="A29" s="17" t="s">
        <v>55</v>
      </c>
      <c r="B29" s="4" t="s">
        <v>29</v>
      </c>
      <c r="C29" s="12">
        <v>11</v>
      </c>
      <c r="D29" s="12">
        <v>22</v>
      </c>
      <c r="E29" s="13">
        <f>'nabídkový ceník'!B40*'vyhodnocovací list'!D29</f>
        <v>0</v>
      </c>
      <c r="F29" s="13">
        <f t="shared" si="0"/>
        <v>0</v>
      </c>
    </row>
    <row r="30" spans="1:6" x14ac:dyDescent="0.25">
      <c r="A30" s="17" t="s">
        <v>55</v>
      </c>
      <c r="B30" s="4" t="s">
        <v>30</v>
      </c>
      <c r="C30" s="12">
        <v>6</v>
      </c>
      <c r="D30" s="12">
        <v>12</v>
      </c>
      <c r="E30" s="13">
        <f>'nabídkový ceník'!B41*'vyhodnocovací list'!D30</f>
        <v>0</v>
      </c>
      <c r="F30" s="13">
        <f t="shared" si="0"/>
        <v>0</v>
      </c>
    </row>
    <row r="31" spans="1:6" x14ac:dyDescent="0.25">
      <c r="A31" s="17" t="s">
        <v>55</v>
      </c>
      <c r="B31" s="4" t="s">
        <v>31</v>
      </c>
      <c r="C31" s="12">
        <v>1</v>
      </c>
      <c r="D31" s="12">
        <v>2</v>
      </c>
      <c r="E31" s="13">
        <f>'nabídkový ceník'!B42*'vyhodnocovací list'!D31</f>
        <v>0</v>
      </c>
      <c r="F31" s="13">
        <f t="shared" si="0"/>
        <v>0</v>
      </c>
    </row>
    <row r="32" spans="1:6" x14ac:dyDescent="0.25">
      <c r="A32" s="17" t="s">
        <v>55</v>
      </c>
      <c r="B32" s="4" t="s">
        <v>32</v>
      </c>
      <c r="C32" s="12">
        <v>2</v>
      </c>
      <c r="D32" s="12">
        <v>4</v>
      </c>
      <c r="E32" s="13">
        <f>'nabídkový ceník'!B43*'vyhodnocovací list'!D32</f>
        <v>0</v>
      </c>
      <c r="F32" s="13">
        <f t="shared" si="0"/>
        <v>0</v>
      </c>
    </row>
    <row r="33" spans="1:6" x14ac:dyDescent="0.25">
      <c r="A33" s="17" t="s">
        <v>55</v>
      </c>
      <c r="B33" s="4" t="s">
        <v>33</v>
      </c>
      <c r="C33" s="12">
        <v>2</v>
      </c>
      <c r="D33" s="12">
        <v>4</v>
      </c>
      <c r="E33" s="13">
        <f>'nabídkový ceník'!B44*'vyhodnocovací list'!D33</f>
        <v>0</v>
      </c>
      <c r="F33" s="13">
        <f t="shared" si="0"/>
        <v>0</v>
      </c>
    </row>
    <row r="34" spans="1:6" x14ac:dyDescent="0.25">
      <c r="A34" s="17" t="s">
        <v>55</v>
      </c>
      <c r="B34" s="4" t="s">
        <v>34</v>
      </c>
      <c r="C34" s="12">
        <v>17</v>
      </c>
      <c r="D34" s="12">
        <v>34</v>
      </c>
      <c r="E34" s="13">
        <f>'nabídkový ceník'!B45*'vyhodnocovací list'!D34</f>
        <v>0</v>
      </c>
      <c r="F34" s="13">
        <f t="shared" si="0"/>
        <v>0</v>
      </c>
    </row>
    <row r="35" spans="1:6" x14ac:dyDescent="0.25">
      <c r="A35" s="17" t="s">
        <v>55</v>
      </c>
      <c r="B35" s="4" t="s">
        <v>35</v>
      </c>
      <c r="C35" s="12">
        <v>1</v>
      </c>
      <c r="D35" s="12">
        <v>2</v>
      </c>
      <c r="E35" s="13">
        <f>'nabídkový ceník'!B46*'vyhodnocovací list'!D35</f>
        <v>0</v>
      </c>
      <c r="F35" s="13">
        <f t="shared" si="0"/>
        <v>0</v>
      </c>
    </row>
    <row r="36" spans="1:6" x14ac:dyDescent="0.25">
      <c r="A36" s="17" t="s">
        <v>55</v>
      </c>
      <c r="B36" s="4" t="s">
        <v>36</v>
      </c>
      <c r="C36" s="12">
        <v>2</v>
      </c>
      <c r="D36" s="12">
        <v>4</v>
      </c>
      <c r="E36" s="13">
        <f>'nabídkový ceník'!B47*'vyhodnocovací list'!D36</f>
        <v>0</v>
      </c>
      <c r="F36" s="13">
        <f t="shared" si="0"/>
        <v>0</v>
      </c>
    </row>
    <row r="37" spans="1:6" x14ac:dyDescent="0.25">
      <c r="A37" s="17" t="s">
        <v>55</v>
      </c>
      <c r="B37" s="4" t="s">
        <v>11</v>
      </c>
      <c r="C37" s="12">
        <v>1</v>
      </c>
      <c r="D37" s="12">
        <v>2</v>
      </c>
      <c r="E37" s="13">
        <f>'nabídkový ceník'!B48*'vyhodnocovací list'!D37</f>
        <v>0</v>
      </c>
      <c r="F37" s="13">
        <f t="shared" si="0"/>
        <v>0</v>
      </c>
    </row>
    <row r="38" spans="1:6" x14ac:dyDescent="0.25">
      <c r="A38" s="17" t="s">
        <v>55</v>
      </c>
      <c r="B38" s="4" t="s">
        <v>37</v>
      </c>
      <c r="C38" s="12">
        <v>1</v>
      </c>
      <c r="D38" s="12">
        <v>2</v>
      </c>
      <c r="E38" s="13">
        <f>'nabídkový ceník'!B49*'vyhodnocovací list'!D38</f>
        <v>0</v>
      </c>
      <c r="F38" s="13">
        <f t="shared" si="0"/>
        <v>0</v>
      </c>
    </row>
    <row r="39" spans="1:6" x14ac:dyDescent="0.25">
      <c r="A39" s="17" t="s">
        <v>55</v>
      </c>
      <c r="B39" s="4" t="s">
        <v>38</v>
      </c>
      <c r="C39" s="12">
        <v>270</v>
      </c>
      <c r="D39" s="12">
        <v>540</v>
      </c>
      <c r="E39" s="13">
        <f>'nabídkový ceník'!B50*'vyhodnocovací list'!D39</f>
        <v>0</v>
      </c>
      <c r="F39" s="13">
        <f t="shared" si="0"/>
        <v>0</v>
      </c>
    </row>
    <row r="40" spans="1:6" x14ac:dyDescent="0.25">
      <c r="A40" s="17" t="s">
        <v>55</v>
      </c>
      <c r="B40" s="4" t="s">
        <v>39</v>
      </c>
      <c r="C40" s="12">
        <v>5</v>
      </c>
      <c r="D40" s="12">
        <v>10</v>
      </c>
      <c r="E40" s="13">
        <f>'nabídkový ceník'!B51*'vyhodnocovací list'!D40</f>
        <v>0</v>
      </c>
      <c r="F40" s="13">
        <f t="shared" si="0"/>
        <v>0</v>
      </c>
    </row>
    <row r="41" spans="1:6" x14ac:dyDescent="0.25">
      <c r="A41" s="17" t="s">
        <v>55</v>
      </c>
      <c r="B41" s="4" t="s">
        <v>40</v>
      </c>
      <c r="C41" s="12">
        <v>33</v>
      </c>
      <c r="D41" s="12">
        <v>66</v>
      </c>
      <c r="E41" s="13">
        <f>'nabídkový ceník'!B52*'vyhodnocovací list'!D41</f>
        <v>0</v>
      </c>
      <c r="F41" s="13">
        <f t="shared" si="0"/>
        <v>0</v>
      </c>
    </row>
    <row r="42" spans="1:6" x14ac:dyDescent="0.25">
      <c r="A42" s="17" t="s">
        <v>55</v>
      </c>
      <c r="B42" s="4" t="s">
        <v>41</v>
      </c>
      <c r="C42" s="12">
        <v>1</v>
      </c>
      <c r="D42" s="12">
        <v>2</v>
      </c>
      <c r="E42" s="13">
        <f>'nabídkový ceník'!B53*'vyhodnocovací list'!D42</f>
        <v>0</v>
      </c>
      <c r="F42" s="13">
        <f t="shared" si="0"/>
        <v>0</v>
      </c>
    </row>
    <row r="43" spans="1:6" x14ac:dyDescent="0.25">
      <c r="A43" s="17" t="s">
        <v>55</v>
      </c>
      <c r="B43" s="4" t="s">
        <v>42</v>
      </c>
      <c r="C43" s="12">
        <v>17</v>
      </c>
      <c r="D43" s="12">
        <v>34</v>
      </c>
      <c r="E43" s="13">
        <f>'nabídkový ceník'!B54*'vyhodnocovací list'!D43</f>
        <v>0</v>
      </c>
      <c r="F43" s="13">
        <f t="shared" si="0"/>
        <v>0</v>
      </c>
    </row>
    <row r="44" spans="1:6" ht="15.75" thickBot="1" x14ac:dyDescent="0.3"/>
    <row r="45" spans="1:6" ht="15.75" thickBot="1" x14ac:dyDescent="0.3">
      <c r="A45" s="37" t="s">
        <v>56</v>
      </c>
      <c r="B45" s="38"/>
      <c r="C45" s="14"/>
      <c r="D45" s="15"/>
      <c r="E45" s="16">
        <f>SUM(E4:E43)</f>
        <v>0</v>
      </c>
      <c r="F45" s="16">
        <f>E45*1.21</f>
        <v>0</v>
      </c>
    </row>
  </sheetData>
  <mergeCells count="2">
    <mergeCell ref="A1:F1"/>
    <mergeCell ref="A45:B45"/>
  </mergeCells>
  <pageMargins left="0.7" right="0.7" top="0.78740157499999996" bottom="0.78740157499999996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nabídkový ceník</vt:lpstr>
      <vt:lpstr>vyhodnocovací 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Hajdlová Tereza</dc:creator>
  <cp:lastModifiedBy>Gucký René</cp:lastModifiedBy>
  <dcterms:created xsi:type="dcterms:W3CDTF">2023-06-28T07:26:24Z</dcterms:created>
  <dcterms:modified xsi:type="dcterms:W3CDTF">2023-07-26T09:33:36Z</dcterms:modified>
</cp:coreProperties>
</file>